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27 Budget Forensic Audit" sheetId="1" state="visible" r:id="rId1"/>
    <sheet xmlns:r="http://schemas.openxmlformats.org/officeDocument/2006/relationships" name="Forensic Audit Trail" sheetId="2" state="visible" r:id="rId2"/>
    <sheet xmlns:r="http://schemas.openxmlformats.org/officeDocument/2006/relationships" name="2025 BRC Audit vs CINC Book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8">
    <font>
      <name val="Calibri"/>
      <family val="2"/>
      <color theme="1"/>
      <sz val="11"/>
      <scheme val="minor"/>
    </font>
    <font>
      <name val="Calibri"/>
      <b val="1"/>
      <color rgb="001F497D"/>
      <sz val="14"/>
    </font>
    <font>
      <name val="Calibri"/>
      <i val="1"/>
      <sz val="9"/>
    </font>
    <font>
      <name val="Calibri"/>
      <b val="1"/>
      <color rgb="00FFFFFF"/>
      <sz val="11"/>
    </font>
    <font>
      <name val="Calibri"/>
      <sz val="10"/>
    </font>
    <font>
      <name val="Calibri"/>
      <b val="1"/>
      <color rgb="001F497D"/>
      <sz val="10"/>
    </font>
    <font>
      <name val="Calibri"/>
      <b val="1"/>
      <sz val="10"/>
    </font>
    <font>
      <name val="Calibri"/>
      <b val="1"/>
      <color rgb="00274E13"/>
      <sz val="11"/>
    </font>
  </fonts>
  <fills count="7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F2DCDB"/>
        <bgColor rgb="00F2DCDB"/>
      </patternFill>
    </fill>
    <fill>
      <patternFill patternType="solid">
        <fgColor rgb="00DCE6F1"/>
        <bgColor rgb="00DCE6F1"/>
      </patternFill>
    </fill>
    <fill>
      <patternFill patternType="solid">
        <fgColor rgb="00D9D9D9"/>
        <bgColor rgb="00D9D9D9"/>
      </patternFill>
    </fill>
    <fill>
      <patternFill patternType="solid">
        <fgColor rgb="00EBF1DE"/>
        <bgColor rgb="00EBF1DE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top style="thin">
        <color rgb="00000000"/>
      </top>
      <bottom style="double">
        <color rgb="0000000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0" fontId="4" fillId="0" borderId="1" pivotButton="0" quotePrefix="0" xfId="0"/>
    <xf numFmtId="164" fontId="4" fillId="0" borderId="1" applyAlignment="1" pivotButton="0" quotePrefix="0" xfId="0">
      <alignment horizontal="right"/>
    </xf>
    <xf numFmtId="0" fontId="4" fillId="3" borderId="1" pivotButton="0" quotePrefix="0" xfId="0"/>
    <xf numFmtId="164" fontId="4" fillId="3" borderId="1" applyAlignment="1" pivotButton="0" quotePrefix="0" xfId="0">
      <alignment horizontal="right"/>
    </xf>
    <xf numFmtId="0" fontId="5" fillId="4" borderId="2" pivotButton="0" quotePrefix="0" xfId="0"/>
    <xf numFmtId="164" fontId="5" fillId="4" borderId="2" pivotButton="0" quotePrefix="0" xfId="0"/>
    <xf numFmtId="0" fontId="6" fillId="5" borderId="2" pivotButton="0" quotePrefix="0" xfId="0"/>
    <xf numFmtId="164" fontId="6" fillId="5" borderId="2" applyAlignment="1" pivotButton="0" quotePrefix="0" xfId="0">
      <alignment horizontal="right"/>
    </xf>
    <xf numFmtId="0" fontId="7" fillId="6" borderId="2" pivotButton="0" quotePrefix="0" xfId="0"/>
    <xf numFmtId="164" fontId="7" fillId="6" borderId="2" applyAlignment="1" pivotButton="0" quotePrefix="0" xfId="0">
      <alignment horizontal="right"/>
    </xf>
    <xf numFmtId="0" fontId="1" fillId="0" borderId="0" pivotButton="0" quotePrefix="0" xfId="0"/>
    <xf numFmtId="0" fontId="4" fillId="0" borderId="1" applyAlignment="1" pivotButton="0" quotePrefix="0" xfId="0">
      <alignment horizontal="center"/>
    </xf>
    <xf numFmtId="0" fontId="4" fillId="3" borderId="1" applyAlignment="1" pivotButton="0" quotePrefix="0" xfId="0">
      <alignment horizontal="center"/>
    </xf>
    <xf numFmtId="0" fontId="6" fillId="3" borderId="1" pivotButton="0" quotePrefix="0" xfId="0"/>
    <xf numFmtId="164" fontId="6" fillId="3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38" customWidth="1" min="2" max="2"/>
    <col width="23" customWidth="1" min="3" max="3"/>
    <col width="25" customWidth="1" min="4" max="4"/>
    <col width="24" customWidth="1" min="5" max="5"/>
    <col width="55" customWidth="1" min="6" max="6"/>
  </cols>
  <sheetData>
    <row r="1" ht="25" customHeight="1">
      <c r="A1" s="1" t="inlineStr">
        <is>
          <t>THE PRESERVE AT SMITH CREEK HOA - 2027 BUDGET SPREADSHEET RECONCILIATION</t>
        </is>
      </c>
    </row>
    <row r="2" ht="18" customHeight="1">
      <c r="A2" s="2" t="inlineStr">
        <is>
          <t>Analysis of Official Budget Spreadsheet (Omitted Totals, Hidden Surplus, and Resource Shifts)</t>
        </is>
      </c>
    </row>
    <row r="4" ht="24" customHeight="1">
      <c r="A4" s="3" t="inlineStr">
        <is>
          <t>GL Account</t>
        </is>
      </c>
      <c r="B4" s="3" t="inlineStr">
        <is>
          <t>Description</t>
        </is>
      </c>
      <c r="C4" s="4" t="inlineStr">
        <is>
          <t>2026 Approved Budget</t>
        </is>
      </c>
      <c r="D4" s="4" t="inlineStr">
        <is>
          <t>2026 Year-End Estimate</t>
        </is>
      </c>
      <c r="E4" s="4" t="inlineStr">
        <is>
          <t>2027 Projected Budget</t>
        </is>
      </c>
      <c r="F4" s="4" t="inlineStr">
        <is>
          <t>Forensic Notes &amp; Discrepancies</t>
        </is>
      </c>
    </row>
    <row r="5">
      <c r="A5" s="5" t="inlineStr">
        <is>
          <t>40-4010-00</t>
        </is>
      </c>
      <c r="B5" s="5" t="inlineStr">
        <is>
          <t>General Assessments</t>
        </is>
      </c>
      <c r="C5" s="6" t="n">
        <v>147460</v>
      </c>
      <c r="D5" s="6" t="n">
        <v>144367</v>
      </c>
      <c r="E5" s="6" t="n">
        <v>163200</v>
      </c>
      <c r="F5" s="5" t="inlineStr">
        <is>
          <t>Reflects $70/yr hike on 202 homes ($14,140) + $1,600 Preserve West</t>
        </is>
      </c>
    </row>
    <row r="6">
      <c r="A6" s="7" t="inlineStr">
        <is>
          <t>40-4065-00</t>
        </is>
      </c>
      <c r="B6" s="7" t="inlineStr">
        <is>
          <t>Capital Contribution</t>
        </is>
      </c>
      <c r="C6" s="8" t="n">
        <v>0</v>
      </c>
      <c r="D6" s="8" t="n">
        <v>0</v>
      </c>
      <c r="E6" s="8" t="n">
        <v>0</v>
      </c>
      <c r="F6" s="7" t="inlineStr">
        <is>
          <t>Wiped to $0.00 despite Board claiming PW funds received; negative $6k in Apr 2026</t>
        </is>
      </c>
    </row>
    <row r="7">
      <c r="A7" s="5" t="inlineStr">
        <is>
          <t>41-4105-00</t>
        </is>
      </c>
      <c r="B7" s="5" t="inlineStr">
        <is>
          <t>Rental Fees (Clubhouse Lease)</t>
        </is>
      </c>
      <c r="C7" s="6" t="n">
        <v>4800</v>
      </c>
      <c r="D7" s="6" t="n">
        <v>4800</v>
      </c>
      <c r="E7" s="6" t="n">
        <v>5000</v>
      </c>
      <c r="F7" s="5" t="inlineStr">
        <is>
          <t>Sweetheart 3-year extension at $416.67/mo; HOA pays all utilities/insurance</t>
        </is>
      </c>
    </row>
    <row r="8">
      <c r="A8" s="5" t="inlineStr">
        <is>
          <t>42-4210-00</t>
        </is>
      </c>
      <c r="B8" s="5" t="inlineStr">
        <is>
          <t>Late Fee Income</t>
        </is>
      </c>
      <c r="C8" s="6" t="n">
        <v>100</v>
      </c>
      <c r="D8" s="6" t="n">
        <v>1069</v>
      </c>
      <c r="E8" s="6" t="n">
        <v>100</v>
      </c>
      <c r="F8" s="5" t="inlineStr"/>
    </row>
    <row r="9">
      <c r="A9" s="5" t="inlineStr">
        <is>
          <t>42-4220-00</t>
        </is>
      </c>
      <c r="B9" s="5" t="inlineStr">
        <is>
          <t>Interest Fee Income</t>
        </is>
      </c>
      <c r="C9" s="6" t="n">
        <v>250</v>
      </c>
      <c r="D9" s="6" t="n">
        <v>250</v>
      </c>
      <c r="E9" s="6" t="n">
        <v>250</v>
      </c>
      <c r="F9" s="5" t="inlineStr"/>
    </row>
    <row r="10">
      <c r="A10" s="5" t="inlineStr">
        <is>
          <t>43-4385-00</t>
        </is>
      </c>
      <c r="B10" s="5" t="inlineStr">
        <is>
          <t>Capital Improvement Reserves</t>
        </is>
      </c>
      <c r="C10" s="6" t="n">
        <v>1</v>
      </c>
      <c r="D10" s="6" t="n">
        <v>1</v>
      </c>
      <c r="E10" s="6" t="n">
        <v>1</v>
      </c>
      <c r="F10" s="5" t="inlineStr">
        <is>
          <t>Nominal $1 placeholder</t>
        </is>
      </c>
    </row>
    <row r="11">
      <c r="A11" s="5" t="inlineStr">
        <is>
          <t>43-4390-00</t>
        </is>
      </c>
      <c r="B11" s="5" t="inlineStr">
        <is>
          <t>Lake/Pond Reserves</t>
        </is>
      </c>
      <c r="C11" s="6" t="n">
        <v>1</v>
      </c>
      <c r="D11" s="6" t="n">
        <v>1</v>
      </c>
      <c r="E11" s="6" t="n">
        <v>1</v>
      </c>
      <c r="F11" s="5" t="inlineStr">
        <is>
          <t>Contradicts Oct 7 pledge that PW stormwater ponds are 100% walled off</t>
        </is>
      </c>
    </row>
    <row r="12">
      <c r="A12" s="9" t="inlineStr"/>
      <c r="B12" s="9" t="inlineStr">
        <is>
          <t>TOTAL REVENUE (Omitted on Official Notice)</t>
        </is>
      </c>
      <c r="C12" s="10">
        <f>SUM(C5:C11)</f>
        <v/>
      </c>
      <c r="D12" s="10">
        <f>SUM(D5:D11)</f>
        <v/>
      </c>
      <c r="E12" s="10">
        <f>SUM(E5:E11)</f>
        <v/>
      </c>
      <c r="F12" s="9" t="inlineStr">
        <is>
          <t>Board omitted total income from spreadsheet distributed to homeowners</t>
        </is>
      </c>
    </row>
    <row r="14">
      <c r="A14" s="5" t="inlineStr">
        <is>
          <t>60-6010-00</t>
        </is>
      </c>
      <c r="B14" s="5" t="inlineStr">
        <is>
          <t>Other Grounds Maintenance</t>
        </is>
      </c>
      <c r="C14" s="6" t="n">
        <v>6500</v>
      </c>
      <c r="D14" s="6" t="n">
        <v>3295.5</v>
      </c>
      <c r="E14" s="6" t="n">
        <v>4000</v>
      </c>
      <c r="F14" s="5" t="inlineStr"/>
    </row>
    <row r="15">
      <c r="A15" s="5" t="inlineStr">
        <is>
          <t>60-6040-00</t>
        </is>
      </c>
      <c r="B15" s="5" t="inlineStr">
        <is>
          <t>Landscape Pine Needles/Mulch</t>
        </is>
      </c>
      <c r="C15" s="6" t="n">
        <v>5000</v>
      </c>
      <c r="D15" s="6" t="n">
        <v>0</v>
      </c>
      <c r="E15" s="6" t="n">
        <v>5000</v>
      </c>
      <c r="F15" s="5" t="inlineStr">
        <is>
          <t>$0.00 spent in 2026 creates artificial operating surplus</t>
        </is>
      </c>
    </row>
    <row r="16">
      <c r="A16" s="5" t="inlineStr">
        <is>
          <t>60-6060-00</t>
        </is>
      </c>
      <c r="B16" s="5" t="inlineStr">
        <is>
          <t>Landscape Contract</t>
        </is>
      </c>
      <c r="C16" s="6" t="n">
        <v>15000</v>
      </c>
      <c r="D16" s="6" t="n">
        <v>10369.5</v>
      </c>
      <c r="E16" s="6" t="n">
        <v>15000</v>
      </c>
      <c r="F16" s="5" t="inlineStr"/>
    </row>
    <row r="17">
      <c r="A17" s="5" t="inlineStr">
        <is>
          <t>60-6070-00</t>
        </is>
      </c>
      <c r="B17" s="5" t="inlineStr">
        <is>
          <t>Tree Removal/Tree Trimming</t>
        </is>
      </c>
      <c r="C17" s="6" t="n">
        <v>500</v>
      </c>
      <c r="D17" s="6" t="n">
        <v>2250</v>
      </c>
      <c r="E17" s="6" t="n">
        <v>3000</v>
      </c>
      <c r="F17" s="5" t="inlineStr"/>
    </row>
    <row r="18">
      <c r="A18" s="5" t="inlineStr">
        <is>
          <t>63-6300-00</t>
        </is>
      </c>
      <c r="B18" s="5" t="inlineStr">
        <is>
          <t>Irrigation System Repair</t>
        </is>
      </c>
      <c r="C18" s="6" t="n">
        <v>1500</v>
      </c>
      <c r="D18" s="6" t="n">
        <v>487.17</v>
      </c>
      <c r="E18" s="6" t="n">
        <v>1000</v>
      </c>
      <c r="F18" s="5" t="inlineStr"/>
    </row>
    <row r="19">
      <c r="A19" s="5" t="inlineStr">
        <is>
          <t>63-6305-00</t>
        </is>
      </c>
      <c r="B19" s="5" t="inlineStr">
        <is>
          <t>Irrigation Service Contract</t>
        </is>
      </c>
      <c r="C19" s="6" t="n">
        <v>1345</v>
      </c>
      <c r="D19" s="6" t="n">
        <v>1345</v>
      </c>
      <c r="E19" s="6" t="n">
        <v>1350</v>
      </c>
      <c r="F19" s="5" t="inlineStr"/>
    </row>
    <row r="20">
      <c r="A20" s="5" t="inlineStr">
        <is>
          <t>63-6340-00</t>
        </is>
      </c>
      <c r="B20" s="5" t="inlineStr">
        <is>
          <t>Park/Nature Trail Maintenance</t>
        </is>
      </c>
      <c r="C20" s="6" t="n">
        <v>1</v>
      </c>
      <c r="D20" s="6" t="n">
        <v>1</v>
      </c>
      <c r="E20" s="6" t="n">
        <v>1</v>
      </c>
      <c r="F20" s="5" t="inlineStr">
        <is>
          <t>Nominal $1 placeholder for future PW trail costs</t>
        </is>
      </c>
    </row>
    <row r="21">
      <c r="A21" s="5" t="inlineStr">
        <is>
          <t>63-6390-00</t>
        </is>
      </c>
      <c r="B21" s="5" t="inlineStr">
        <is>
          <t>General Maintenance</t>
        </is>
      </c>
      <c r="C21" s="6" t="n">
        <v>1800</v>
      </c>
      <c r="D21" s="6" t="n">
        <v>2353.71</v>
      </c>
      <c r="E21" s="6" t="n">
        <v>2000</v>
      </c>
      <c r="F21" s="5" t="inlineStr"/>
    </row>
    <row r="22">
      <c r="A22" s="5" t="inlineStr">
        <is>
          <t>64-6425-00</t>
        </is>
      </c>
      <c r="B22" s="5" t="inlineStr">
        <is>
          <t>Gutter Repair / Cleaning</t>
        </is>
      </c>
      <c r="C22" s="6" t="n">
        <v>0</v>
      </c>
      <c r="D22" s="6" t="n">
        <v>1000</v>
      </c>
      <c r="E22" s="6" t="n">
        <v>1000</v>
      </c>
      <c r="F22" s="5" t="inlineStr"/>
    </row>
    <row r="23">
      <c r="A23" s="5" t="inlineStr">
        <is>
          <t>64-6430-00</t>
        </is>
      </c>
      <c r="B23" s="5" t="inlineStr">
        <is>
          <t>Electrical Repairs</t>
        </is>
      </c>
      <c r="C23" s="6" t="n">
        <v>1000</v>
      </c>
      <c r="D23" s="6" t="n">
        <v>3704.38</v>
      </c>
      <c r="E23" s="6" t="n">
        <v>2000</v>
      </c>
      <c r="F23" s="5" t="inlineStr"/>
    </row>
    <row r="24">
      <c r="A24" s="5" t="inlineStr">
        <is>
          <t>64-6440-00</t>
        </is>
      </c>
      <c r="B24" s="5" t="inlineStr">
        <is>
          <t>Plumbing</t>
        </is>
      </c>
      <c r="C24" s="6" t="n">
        <v>1000</v>
      </c>
      <c r="D24" s="6" t="n">
        <v>1062.54</v>
      </c>
      <c r="E24" s="6" t="n">
        <v>3000</v>
      </c>
      <c r="F24" s="5" t="inlineStr"/>
    </row>
    <row r="25">
      <c r="A25" s="5" t="inlineStr">
        <is>
          <t>64-6445-00</t>
        </is>
      </c>
      <c r="B25" s="5" t="inlineStr">
        <is>
          <t>HVAC Maintenance</t>
        </is>
      </c>
      <c r="C25" s="6" t="n">
        <v>0</v>
      </c>
      <c r="D25" s="6" t="n">
        <v>276.48</v>
      </c>
      <c r="E25" s="6" t="n">
        <v>1500</v>
      </c>
      <c r="F25" s="5" t="inlineStr"/>
    </row>
    <row r="26">
      <c r="A26" s="5" t="inlineStr">
        <is>
          <t>64-6480-00</t>
        </is>
      </c>
      <c r="B26" s="5" t="inlineStr">
        <is>
          <t>Pest Control</t>
        </is>
      </c>
      <c r="C26" s="6" t="n">
        <v>400</v>
      </c>
      <c r="D26" s="6" t="n">
        <v>400</v>
      </c>
      <c r="E26" s="6" t="n">
        <v>400</v>
      </c>
      <c r="F26" s="5" t="inlineStr"/>
    </row>
    <row r="27">
      <c r="A27" s="5" t="inlineStr">
        <is>
          <t>64-6490-00</t>
        </is>
      </c>
      <c r="B27" s="5" t="inlineStr">
        <is>
          <t>Pressure Washing</t>
        </is>
      </c>
      <c r="C27" s="6" t="n">
        <v>0</v>
      </c>
      <c r="D27" s="6" t="n">
        <v>0</v>
      </c>
      <c r="E27" s="6" t="n">
        <v>500</v>
      </c>
      <c r="F27" s="5" t="inlineStr"/>
    </row>
    <row r="28">
      <c r="A28" s="5" t="inlineStr">
        <is>
          <t>66-6600-00</t>
        </is>
      </c>
      <c r="B28" s="5" t="inlineStr">
        <is>
          <t>Pool Operations Contract</t>
        </is>
      </c>
      <c r="C28" s="6" t="n">
        <v>24000</v>
      </c>
      <c r="D28" s="6" t="n">
        <v>21904.5</v>
      </c>
      <c r="E28" s="6" t="n">
        <v>18000</v>
      </c>
      <c r="F28" s="5" t="inlineStr"/>
    </row>
    <row r="29">
      <c r="A29" s="5" t="inlineStr">
        <is>
          <t>66-6610-00</t>
        </is>
      </c>
      <c r="B29" s="5" t="inlineStr">
        <is>
          <t>Pool Maintenance</t>
        </is>
      </c>
      <c r="C29" s="6" t="n">
        <v>1000</v>
      </c>
      <c r="D29" s="6" t="n">
        <v>2201.35</v>
      </c>
      <c r="E29" s="6" t="n">
        <v>3000</v>
      </c>
      <c r="F29" s="5" t="inlineStr"/>
    </row>
    <row r="30">
      <c r="A30" s="5" t="inlineStr">
        <is>
          <t>66-6620-00</t>
        </is>
      </c>
      <c r="B30" s="5" t="inlineStr">
        <is>
          <t>Pool Supplies</t>
        </is>
      </c>
      <c r="C30" s="6" t="n">
        <v>1000</v>
      </c>
      <c r="D30" s="6" t="n">
        <v>1628.88</v>
      </c>
      <c r="E30" s="6" t="n">
        <v>2500</v>
      </c>
      <c r="F30" s="5" t="inlineStr"/>
    </row>
    <row r="31">
      <c r="A31" s="5" t="inlineStr">
        <is>
          <t>66-6630-00</t>
        </is>
      </c>
      <c r="B31" s="5" t="inlineStr">
        <is>
          <t>Pool Gate/Fence Repair</t>
        </is>
      </c>
      <c r="C31" s="6" t="n">
        <v>0</v>
      </c>
      <c r="D31" s="6" t="n">
        <v>0</v>
      </c>
      <c r="E31" s="6" t="n">
        <v>500</v>
      </c>
      <c r="F31" s="5" t="inlineStr"/>
    </row>
    <row r="32">
      <c r="A32" s="5" t="inlineStr">
        <is>
          <t>66-6636-00</t>
        </is>
      </c>
      <c r="B32" s="5" t="inlineStr">
        <is>
          <t>Pool Fobs/Tags</t>
        </is>
      </c>
      <c r="C32" s="6" t="n">
        <v>100</v>
      </c>
      <c r="D32" s="6" t="n">
        <v>0</v>
      </c>
      <c r="E32" s="6" t="n">
        <v>100</v>
      </c>
      <c r="F32" s="5" t="inlineStr"/>
    </row>
    <row r="33">
      <c r="A33" s="5" t="inlineStr">
        <is>
          <t>66-6640-00</t>
        </is>
      </c>
      <c r="B33" s="5" t="inlineStr">
        <is>
          <t>Pool Deck Repair</t>
        </is>
      </c>
      <c r="C33" s="6" t="n">
        <v>0</v>
      </c>
      <c r="D33" s="6" t="n">
        <v>0</v>
      </c>
      <c r="E33" s="6" t="n">
        <v>1</v>
      </c>
      <c r="F33" s="5" t="inlineStr"/>
    </row>
    <row r="34">
      <c r="A34" s="5" t="inlineStr">
        <is>
          <t>66-6660-00</t>
        </is>
      </c>
      <c r="B34" s="5" t="inlineStr">
        <is>
          <t>Pool Equipment</t>
        </is>
      </c>
      <c r="C34" s="6" t="n">
        <v>0</v>
      </c>
      <c r="D34" s="6" t="n">
        <v>0</v>
      </c>
      <c r="E34" s="6" t="n">
        <v>50</v>
      </c>
      <c r="F34" s="5" t="inlineStr"/>
    </row>
    <row r="35">
      <c r="A35" s="5" t="inlineStr">
        <is>
          <t>66-6691-00</t>
        </is>
      </c>
      <c r="B35" s="5" t="inlineStr">
        <is>
          <t>Pool Telephone/Internet</t>
        </is>
      </c>
      <c r="C35" s="6" t="n">
        <v>1785</v>
      </c>
      <c r="D35" s="6" t="n">
        <v>1835.97</v>
      </c>
      <c r="E35" s="6" t="n">
        <v>2000</v>
      </c>
      <c r="F35" s="5" t="inlineStr"/>
    </row>
    <row r="36">
      <c r="A36" s="5" t="inlineStr">
        <is>
          <t>66-6698-00</t>
        </is>
      </c>
      <c r="B36" s="5" t="inlineStr">
        <is>
          <t>Pool Annual Permit</t>
        </is>
      </c>
      <c r="C36" s="6" t="n">
        <v>200</v>
      </c>
      <c r="D36" s="6" t="n">
        <v>200</v>
      </c>
      <c r="E36" s="6" t="n">
        <v>200</v>
      </c>
      <c r="F36" s="5" t="inlineStr"/>
    </row>
    <row r="37">
      <c r="A37" s="5" t="inlineStr">
        <is>
          <t>66-6699-00</t>
        </is>
      </c>
      <c r="B37" s="5" t="inlineStr">
        <is>
          <t>Pool Konix (Leveler)</t>
        </is>
      </c>
      <c r="C37" s="6" t="n">
        <v>100</v>
      </c>
      <c r="D37" s="6" t="n">
        <v>100</v>
      </c>
      <c r="E37" s="6" t="n">
        <v>100</v>
      </c>
      <c r="F37" s="5" t="inlineStr"/>
    </row>
    <row r="38">
      <c r="A38" s="5" t="inlineStr">
        <is>
          <t>67-6750-00</t>
        </is>
      </c>
      <c r="B38" s="5" t="inlineStr">
        <is>
          <t>Clubhouse Cleaning &amp; Supplies</t>
        </is>
      </c>
      <c r="C38" s="6" t="n">
        <v>2460</v>
      </c>
      <c r="D38" s="6" t="n">
        <v>1872.18</v>
      </c>
      <c r="E38" s="6" t="n">
        <v>2000</v>
      </c>
      <c r="F38" s="5" t="inlineStr"/>
    </row>
    <row r="39">
      <c r="A39" s="5" t="inlineStr">
        <is>
          <t>67-6760-00</t>
        </is>
      </c>
      <c r="B39" s="5" t="inlineStr">
        <is>
          <t>Clubhouse Maintenance</t>
        </is>
      </c>
      <c r="C39" s="6" t="n">
        <v>4000</v>
      </c>
      <c r="D39" s="6" t="n">
        <v>50</v>
      </c>
      <c r="E39" s="6" t="n">
        <v>750</v>
      </c>
      <c r="F39" s="5" t="inlineStr">
        <is>
          <t>$50 spent in 2026 vs $4,000 budget</t>
        </is>
      </c>
    </row>
    <row r="40">
      <c r="A40" s="5" t="inlineStr">
        <is>
          <t>70-7010-00</t>
        </is>
      </c>
      <c r="B40" s="5" t="inlineStr">
        <is>
          <t>Electricity</t>
        </is>
      </c>
      <c r="C40" s="6" t="n">
        <v>8150</v>
      </c>
      <c r="D40" s="6" t="n">
        <v>7735.5</v>
      </c>
      <c r="E40" s="6" t="n">
        <v>8150</v>
      </c>
      <c r="F40" s="5" t="inlineStr"/>
    </row>
    <row r="41">
      <c r="A41" s="5" t="inlineStr">
        <is>
          <t>70-7050-00</t>
        </is>
      </c>
      <c r="B41" s="5" t="inlineStr">
        <is>
          <t>Common Building Gas</t>
        </is>
      </c>
      <c r="C41" s="6" t="n">
        <v>300</v>
      </c>
      <c r="D41" s="6" t="n">
        <v>300</v>
      </c>
      <c r="E41" s="6" t="n">
        <v>300</v>
      </c>
      <c r="F41" s="5" t="inlineStr">
        <is>
          <t>Absorbed $178.21 street light transfer in Sep 2026</t>
        </is>
      </c>
    </row>
    <row r="42">
      <c r="A42" s="5" t="inlineStr">
        <is>
          <t>70-7080-00</t>
        </is>
      </c>
      <c r="B42" s="5" t="inlineStr">
        <is>
          <t>Garbage Collection</t>
        </is>
      </c>
      <c r="C42" s="6" t="n">
        <v>700</v>
      </c>
      <c r="D42" s="6" t="n">
        <v>422.16</v>
      </c>
      <c r="E42" s="6" t="n">
        <v>500</v>
      </c>
      <c r="F42" s="5" t="inlineStr"/>
    </row>
    <row r="43">
      <c r="A43" s="5" t="inlineStr">
        <is>
          <t>70-7100-00</t>
        </is>
      </c>
      <c r="B43" s="5" t="inlineStr">
        <is>
          <t>Security Fire/Alarm Monitoring</t>
        </is>
      </c>
      <c r="C43" s="6" t="n">
        <v>0</v>
      </c>
      <c r="D43" s="6" t="n">
        <v>500</v>
      </c>
      <c r="E43" s="6" t="n">
        <v>500</v>
      </c>
      <c r="F43" s="5" t="inlineStr"/>
    </row>
    <row r="44">
      <c r="A44" s="5" t="inlineStr">
        <is>
          <t>75-7510-00</t>
        </is>
      </c>
      <c r="B44" s="5" t="inlineStr">
        <is>
          <t>Social &amp; Activity Committee</t>
        </is>
      </c>
      <c r="C44" s="6" t="n">
        <v>3000</v>
      </c>
      <c r="D44" s="6" t="n">
        <v>200</v>
      </c>
      <c r="E44" s="6" t="n">
        <v>3000</v>
      </c>
      <c r="F44" s="5" t="inlineStr"/>
    </row>
    <row r="45">
      <c r="A45" s="5" t="inlineStr">
        <is>
          <t>75-7540-00</t>
        </is>
      </c>
      <c r="B45" s="5" t="inlineStr">
        <is>
          <t>Welcome Committee</t>
        </is>
      </c>
      <c r="C45" s="6" t="n">
        <v>200</v>
      </c>
      <c r="D45" s="6" t="n">
        <v>0</v>
      </c>
      <c r="E45" s="6" t="n">
        <v>400</v>
      </c>
      <c r="F45" s="5" t="inlineStr"/>
    </row>
    <row r="46">
      <c r="A46" s="5" t="inlineStr">
        <is>
          <t>75-7550-00</t>
        </is>
      </c>
      <c r="B46" s="5" t="inlineStr">
        <is>
          <t>Recreation Committee</t>
        </is>
      </c>
      <c r="C46" s="6" t="n">
        <v>0</v>
      </c>
      <c r="D46" s="6" t="n">
        <v>0</v>
      </c>
      <c r="E46" s="6" t="n">
        <v>1</v>
      </c>
      <c r="F46" s="5" t="inlineStr"/>
    </row>
    <row r="47">
      <c r="A47" s="5" t="inlineStr">
        <is>
          <t>75-8130-00</t>
        </is>
      </c>
      <c r="B47" s="5" t="inlineStr">
        <is>
          <t>Office Supplies - Board</t>
        </is>
      </c>
      <c r="C47" s="6" t="n">
        <v>0</v>
      </c>
      <c r="D47" s="6" t="n">
        <v>300</v>
      </c>
      <c r="E47" s="6" t="n">
        <v>300</v>
      </c>
      <c r="F47" s="5" t="inlineStr"/>
    </row>
    <row r="48">
      <c r="A48" s="5" t="inlineStr">
        <is>
          <t>80-8100-00</t>
        </is>
      </c>
      <c r="B48" s="5" t="inlineStr">
        <is>
          <t>Office Supplies - General</t>
        </is>
      </c>
      <c r="C48" s="6" t="n">
        <v>150</v>
      </c>
      <c r="D48" s="6" t="n">
        <v>100</v>
      </c>
      <c r="E48" s="6" t="n">
        <v>125</v>
      </c>
      <c r="F48" s="5" t="inlineStr"/>
    </row>
    <row r="49">
      <c r="A49" s="5" t="inlineStr">
        <is>
          <t>80-8110-00</t>
        </is>
      </c>
      <c r="B49" s="5" t="inlineStr">
        <is>
          <t>Office Supplies - Acctg &amp; Collections</t>
        </is>
      </c>
      <c r="C49" s="6" t="n">
        <v>150</v>
      </c>
      <c r="D49" s="6" t="n">
        <v>569.41</v>
      </c>
      <c r="E49" s="6" t="n">
        <v>500</v>
      </c>
      <c r="F49" s="5" t="inlineStr"/>
    </row>
    <row r="50">
      <c r="A50" s="5" t="inlineStr">
        <is>
          <t>80-8140-00</t>
        </is>
      </c>
      <c r="B50" s="5" t="inlineStr">
        <is>
          <t>General Printing &amp; Reproduction</t>
        </is>
      </c>
      <c r="C50" s="6" t="n">
        <v>100</v>
      </c>
      <c r="D50" s="6" t="n">
        <v>0</v>
      </c>
      <c r="E50" s="6" t="n">
        <v>100</v>
      </c>
      <c r="F50" s="5" t="inlineStr"/>
    </row>
    <row r="51">
      <c r="A51" s="5" t="inlineStr">
        <is>
          <t>80-8160-00</t>
        </is>
      </c>
      <c r="B51" s="5" t="inlineStr">
        <is>
          <t>Billing Statements</t>
        </is>
      </c>
      <c r="C51" s="6" t="n">
        <v>550</v>
      </c>
      <c r="D51" s="6" t="n">
        <v>740.25</v>
      </c>
      <c r="E51" s="6" t="n">
        <v>700</v>
      </c>
      <c r="F51" s="5" t="inlineStr"/>
    </row>
    <row r="52">
      <c r="A52" s="5" t="inlineStr">
        <is>
          <t>80-8170-00</t>
        </is>
      </c>
      <c r="B52" s="5" t="inlineStr">
        <is>
          <t>Communications/Newsletter</t>
        </is>
      </c>
      <c r="C52" s="6" t="n">
        <v>300</v>
      </c>
      <c r="D52" s="6" t="n">
        <v>404.16</v>
      </c>
      <c r="E52" s="6" t="n">
        <v>500</v>
      </c>
      <c r="F52" s="5" t="inlineStr"/>
    </row>
    <row r="53">
      <c r="A53" s="5" t="inlineStr">
        <is>
          <t>80-8180-00</t>
        </is>
      </c>
      <c r="B53" s="5" t="inlineStr">
        <is>
          <t>Website Domain or Hosting</t>
        </is>
      </c>
      <c r="C53" s="6" t="n">
        <v>100</v>
      </c>
      <c r="D53" s="6" t="n">
        <v>1</v>
      </c>
      <c r="E53" s="6" t="n">
        <v>1</v>
      </c>
      <c r="F53" s="5" t="inlineStr"/>
    </row>
    <row r="54">
      <c r="A54" s="5" t="inlineStr">
        <is>
          <t>80-8210-00</t>
        </is>
      </c>
      <c r="B54" s="5" t="inlineStr">
        <is>
          <t>Postage - Acctg &amp; Collections</t>
        </is>
      </c>
      <c r="C54" s="6" t="n">
        <v>35</v>
      </c>
      <c r="D54" s="6" t="n">
        <v>103.98</v>
      </c>
      <c r="E54" s="6" t="n">
        <v>120</v>
      </c>
      <c r="F54" s="5" t="inlineStr"/>
    </row>
    <row r="55">
      <c r="A55" s="5" t="inlineStr">
        <is>
          <t>80-8250-00</t>
        </is>
      </c>
      <c r="B55" s="5" t="inlineStr">
        <is>
          <t>Other Postage</t>
        </is>
      </c>
      <c r="C55" s="6" t="n">
        <v>100</v>
      </c>
      <c r="D55" s="6" t="n">
        <v>50</v>
      </c>
      <c r="E55" s="6" t="n">
        <v>100</v>
      </c>
      <c r="F55" s="5" t="inlineStr"/>
    </row>
    <row r="56">
      <c r="A56" s="5" t="inlineStr">
        <is>
          <t>80-8300-00</t>
        </is>
      </c>
      <c r="B56" s="5" t="inlineStr">
        <is>
          <t>Meeting Expenses</t>
        </is>
      </c>
      <c r="C56" s="6" t="n">
        <v>0</v>
      </c>
      <c r="D56" s="6" t="n">
        <v>215</v>
      </c>
      <c r="E56" s="6" t="n">
        <v>300</v>
      </c>
      <c r="F56" s="5" t="inlineStr"/>
    </row>
    <row r="57">
      <c r="A57" s="5" t="inlineStr">
        <is>
          <t>80-8310-00</t>
        </is>
      </c>
      <c r="B57" s="5" t="inlineStr">
        <is>
          <t>Annual Meeting Expense</t>
        </is>
      </c>
      <c r="C57" s="6" t="n">
        <v>300</v>
      </c>
      <c r="D57" s="6" t="n">
        <v>300</v>
      </c>
      <c r="E57" s="6" t="n">
        <v>1750</v>
      </c>
      <c r="F57" s="5" t="inlineStr">
        <is>
          <t>483% increase over historical church rental</t>
        </is>
      </c>
    </row>
    <row r="58">
      <c r="A58" s="5" t="inlineStr">
        <is>
          <t>80-8400-00</t>
        </is>
      </c>
      <c r="B58" s="5" t="inlineStr">
        <is>
          <t>Professional Fees - Other</t>
        </is>
      </c>
      <c r="C58" s="6" t="n">
        <v>120</v>
      </c>
      <c r="D58" s="6" t="n">
        <v>125</v>
      </c>
      <c r="E58" s="6" t="n">
        <v>150</v>
      </c>
      <c r="F58" s="5" t="inlineStr"/>
    </row>
    <row r="59">
      <c r="A59" s="7" t="inlineStr">
        <is>
          <t>80-8410-00</t>
        </is>
      </c>
      <c r="B59" s="7" t="inlineStr">
        <is>
          <t>Legal Expense</t>
        </is>
      </c>
      <c r="C59" s="8" t="n">
        <v>10000</v>
      </c>
      <c r="D59" s="8" t="n">
        <v>5283.94</v>
      </c>
      <c r="E59" s="8" t="n">
        <v>20000</v>
      </c>
      <c r="F59" s="7" t="inlineStr">
        <is>
          <t>Doubled to $20k; eats 70.7% of assessment hike despite $5.2k estimate</t>
        </is>
      </c>
    </row>
    <row r="60">
      <c r="A60" s="5" t="inlineStr">
        <is>
          <t>80-8420-00</t>
        </is>
      </c>
      <c r="B60" s="5" t="inlineStr">
        <is>
          <t>Tax Preparation</t>
        </is>
      </c>
      <c r="C60" s="6" t="n">
        <v>300</v>
      </c>
      <c r="D60" s="6" t="n">
        <v>300</v>
      </c>
      <c r="E60" s="6" t="n">
        <v>280</v>
      </c>
      <c r="F60" s="5" t="inlineStr"/>
    </row>
    <row r="61">
      <c r="A61" s="5" t="inlineStr">
        <is>
          <t>80-8440-00</t>
        </is>
      </c>
      <c r="B61" s="5" t="inlineStr">
        <is>
          <t>Management Company</t>
        </is>
      </c>
      <c r="C61" s="6" t="n">
        <v>16368</v>
      </c>
      <c r="D61" s="6" t="n">
        <v>16399.86</v>
      </c>
      <c r="E61" s="6" t="n">
        <v>17100</v>
      </c>
      <c r="F61" s="5" t="inlineStr"/>
    </row>
    <row r="62">
      <c r="A62" s="5" t="inlineStr">
        <is>
          <t>80-8445-00</t>
        </is>
      </c>
      <c r="B62" s="5" t="inlineStr">
        <is>
          <t>MC Collection Setup Fees</t>
        </is>
      </c>
      <c r="C62" s="6" t="n">
        <v>0</v>
      </c>
      <c r="D62" s="6" t="n">
        <v>0</v>
      </c>
      <c r="E62" s="6" t="n">
        <v>100</v>
      </c>
      <c r="F62" s="5" t="inlineStr"/>
    </row>
    <row r="63">
      <c r="A63" s="5" t="inlineStr">
        <is>
          <t>80-8455-00</t>
        </is>
      </c>
      <c r="B63" s="5" t="inlineStr">
        <is>
          <t>Management Company - Other Fees</t>
        </is>
      </c>
      <c r="C63" s="6" t="n">
        <v>1600</v>
      </c>
      <c r="D63" s="6" t="n">
        <v>5113.31</v>
      </c>
      <c r="E63" s="6" t="n">
        <v>3250</v>
      </c>
      <c r="F63" s="5" t="inlineStr">
        <is>
          <t>Includes $2,100 discovery fee billed in Feb 2026</t>
        </is>
      </c>
    </row>
    <row r="64">
      <c r="A64" s="7" t="inlineStr">
        <is>
          <t>80-8460-00</t>
        </is>
      </c>
      <c r="B64" s="7" t="inlineStr">
        <is>
          <t>Accounting Fees - Other</t>
        </is>
      </c>
      <c r="C64" s="8" t="n">
        <v>100</v>
      </c>
      <c r="D64" s="8" t="n">
        <v>1550.64</v>
      </c>
      <c r="E64" s="8" t="n">
        <v>1600</v>
      </c>
      <c r="F64" s="7" t="inlineStr">
        <is>
          <t>$9,000 BRC audit fee completely missing from 2026 estimate</t>
        </is>
      </c>
    </row>
    <row r="65">
      <c r="A65" s="5" t="inlineStr">
        <is>
          <t>80-8500-00</t>
        </is>
      </c>
      <c r="B65" s="5" t="inlineStr">
        <is>
          <t>Liability Insurance</t>
        </is>
      </c>
      <c r="C65" s="6" t="n">
        <v>5500</v>
      </c>
      <c r="D65" s="6" t="n">
        <v>10093.5</v>
      </c>
      <c r="E65" s="6" t="n">
        <v>11000</v>
      </c>
      <c r="F65" s="5" t="inlineStr"/>
    </row>
    <row r="66">
      <c r="A66" s="5" t="inlineStr">
        <is>
          <t>80-8800-00</t>
        </is>
      </c>
      <c r="B66" s="5" t="inlineStr">
        <is>
          <t>CCR Enforcement</t>
        </is>
      </c>
      <c r="C66" s="6" t="n">
        <v>25</v>
      </c>
      <c r="D66" s="6" t="n">
        <v>65</v>
      </c>
      <c r="E66" s="6" t="n">
        <v>100</v>
      </c>
      <c r="F66" s="5" t="inlineStr"/>
    </row>
    <row r="67">
      <c r="A67" s="5" t="inlineStr">
        <is>
          <t>80-8810-00</t>
        </is>
      </c>
      <c r="B67" s="5" t="inlineStr">
        <is>
          <t>CCR Enforcement Postage</t>
        </is>
      </c>
      <c r="C67" s="6" t="n">
        <v>0</v>
      </c>
      <c r="D67" s="6" t="n">
        <v>10</v>
      </c>
      <c r="E67" s="6" t="n">
        <v>15</v>
      </c>
      <c r="F67" s="5" t="inlineStr"/>
    </row>
    <row r="68">
      <c r="A68" s="5" t="inlineStr">
        <is>
          <t>89-8960-00</t>
        </is>
      </c>
      <c r="B68" s="5" t="inlineStr">
        <is>
          <t>Debit Card Expenses</t>
        </is>
      </c>
      <c r="C68" s="6" t="n">
        <v>0</v>
      </c>
      <c r="D68" s="6" t="n">
        <v>1200</v>
      </c>
      <c r="E68" s="6" t="n">
        <v>1200</v>
      </c>
      <c r="F68" s="5" t="inlineStr">
        <is>
          <t>Unitemized $100/mo slush line</t>
        </is>
      </c>
    </row>
    <row r="69">
      <c r="A69" s="7" t="inlineStr">
        <is>
          <t>43-4300-01</t>
        </is>
      </c>
      <c r="B69" s="7" t="inlineStr">
        <is>
          <t>Reserve Contribution</t>
        </is>
      </c>
      <c r="C69" s="8" t="n">
        <v>0</v>
      </c>
      <c r="D69" s="8" t="n">
        <v>0</v>
      </c>
      <c r="E69" s="8" t="n">
        <v>0</v>
      </c>
      <c r="F69" s="7" t="inlineStr">
        <is>
          <t>$0.00 budgeted for 7th consecutive year despite $87k shortfall claim</t>
        </is>
      </c>
    </row>
    <row r="70">
      <c r="A70" s="5" t="inlineStr">
        <is>
          <t>62-6210-01</t>
        </is>
      </c>
      <c r="B70" s="5" t="inlineStr">
        <is>
          <t>Buildings/Structures - Reserves</t>
        </is>
      </c>
      <c r="C70" s="6" t="n">
        <v>0</v>
      </c>
      <c r="D70" s="6" t="n">
        <v>0</v>
      </c>
      <c r="E70" s="6" t="n">
        <v>0</v>
      </c>
      <c r="F70" s="5" t="inlineStr"/>
    </row>
    <row r="71">
      <c r="A71" s="5" t="inlineStr">
        <is>
          <t>63-6350-01</t>
        </is>
      </c>
      <c r="B71" s="5" t="inlineStr">
        <is>
          <t>Playground Maintenance - Reserves</t>
        </is>
      </c>
      <c r="C71" s="6" t="n">
        <v>0</v>
      </c>
      <c r="D71" s="6" t="n">
        <v>0</v>
      </c>
      <c r="E71" s="6" t="n">
        <v>0</v>
      </c>
      <c r="F71" s="5" t="inlineStr"/>
    </row>
    <row r="72">
      <c r="A72" s="5" t="inlineStr">
        <is>
          <t>64-6435-01</t>
        </is>
      </c>
      <c r="B72" s="5" t="inlineStr">
        <is>
          <t>Painting - Reserves</t>
        </is>
      </c>
      <c r="C72" s="6" t="n">
        <v>0</v>
      </c>
      <c r="D72" s="6" t="n">
        <v>0</v>
      </c>
      <c r="E72" s="6" t="n">
        <v>0</v>
      </c>
      <c r="F72" s="5" t="inlineStr"/>
    </row>
    <row r="73">
      <c r="A73" s="5" t="inlineStr">
        <is>
          <t>66-6610-01</t>
        </is>
      </c>
      <c r="B73" s="5" t="inlineStr">
        <is>
          <t>Pool Maintenance - Reserves</t>
        </is>
      </c>
      <c r="C73" s="6" t="n">
        <v>0</v>
      </c>
      <c r="D73" s="6" t="n">
        <v>0</v>
      </c>
      <c r="E73" s="6" t="n">
        <v>0</v>
      </c>
      <c r="F73" s="5" t="inlineStr"/>
    </row>
    <row r="74">
      <c r="A74" s="11" t="inlineStr"/>
      <c r="B74" s="11" t="inlineStr">
        <is>
          <t>TOTAL OPERATING EXPENSES (Omitted on Notice)</t>
        </is>
      </c>
      <c r="C74" s="12">
        <f>SUM(C14:C68)</f>
        <v/>
      </c>
      <c r="D74" s="12">
        <f>SUM(D14:D68)</f>
        <v/>
      </c>
      <c r="E74" s="12">
        <f>SUM(E14:E68)</f>
        <v/>
      </c>
      <c r="F74" s="11" t="inlineStr">
        <is>
          <t>Board omitted total expenses from distributed spreadsheet</t>
        </is>
      </c>
    </row>
    <row r="75">
      <c r="A75" s="13" t="inlineStr"/>
      <c r="B75" s="13" t="inlineStr">
        <is>
          <t>NET UNALLOCATED CASH SURPLUS / (DEFICIT)</t>
        </is>
      </c>
      <c r="C75" s="14">
        <f>C12-C74</f>
        <v/>
      </c>
      <c r="D75" s="14">
        <f>D12-D74</f>
        <v/>
      </c>
      <c r="E75" s="14">
        <f>E12-E74</f>
        <v/>
      </c>
      <c r="F75" s="13" t="inlineStr">
        <is>
          <t>2026 shows $42k+ surplus; surplus shrinks in 2027 due to bloated admin/legal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7"/>
  <sheetViews>
    <sheetView showGridLines="1" workbookViewId="0">
      <selection activeCell="A1" sqref="A1"/>
    </sheetView>
  </sheetViews>
  <sheetFormatPr baseColWidth="8" defaultRowHeight="15"/>
  <cols>
    <col width="20" customWidth="1" min="1" max="1"/>
    <col width="35" customWidth="1" min="2" max="2"/>
    <col width="18" customWidth="1" min="3" max="3"/>
    <col width="45" customWidth="1" min="4" max="4"/>
    <col width="50" customWidth="1" min="5" max="5"/>
  </cols>
  <sheetData>
    <row r="1" ht="25" customHeight="1">
      <c r="A1" s="15" t="inlineStr">
        <is>
          <t>THE PRESERVE AT SMITH CREEK HOA - PRIMARY FORENSIC AUDIT TRAIL</t>
        </is>
      </c>
    </row>
    <row r="3" ht="24" customHeight="1">
      <c r="A3" s="4" t="inlineStr">
        <is>
          <t>Date / Period</t>
        </is>
      </c>
      <c r="B3" s="3" t="inlineStr">
        <is>
          <t>Account / Entity Involved</t>
        </is>
      </c>
      <c r="C3" s="4" t="inlineStr">
        <is>
          <t>Documented Amount</t>
        </is>
      </c>
      <c r="D3" s="3" t="inlineStr">
        <is>
          <t>Accounting &amp; Banking Mechanism</t>
        </is>
      </c>
      <c r="E3" s="3" t="inlineStr">
        <is>
          <t>Legal &amp; Fiduciary Implication</t>
        </is>
      </c>
    </row>
    <row r="4">
      <c r="A4" s="16" t="inlineStr">
        <is>
          <t>Aug 19, 2019</t>
        </is>
      </c>
      <c r="B4" s="5" t="inlineStr">
        <is>
          <t>BB&amp;T CD #8340002018475 -&gt; Operating 4431</t>
        </is>
      </c>
      <c r="C4" s="16" t="inlineStr">
        <is>
          <t>$38,376.88</t>
        </is>
      </c>
      <c r="D4" s="5" t="inlineStr">
        <is>
          <t>Matured Preservation CD check #7000055250 deposited to Operating Checking rather than Reserve Account</t>
        </is>
      </c>
      <c r="E4" s="5" t="inlineStr">
        <is>
          <t>Commingling of restricted capital reserve assets into operating cash.</t>
        </is>
      </c>
    </row>
    <row r="5">
      <c r="A5" s="16" t="inlineStr">
        <is>
          <t>Dec 2019 / Jan 2020</t>
        </is>
      </c>
      <c r="B5" s="5" t="inlineStr">
        <is>
          <t>CINC Operating Balance Sheet Equity</t>
        </is>
      </c>
      <c r="C5" s="16" t="inlineStr">
        <is>
          <t>-$38,000.00</t>
        </is>
      </c>
      <c r="D5" s="5" t="inlineStr">
        <is>
          <t>Arbitrary downward balance sheet erasure of equity with no P&amp;L entry or explanation</t>
        </is>
      </c>
      <c r="E5" s="5" t="inlineStr">
        <is>
          <t>Falsification of balance sheet equity to hide operational deficits.</t>
        </is>
      </c>
    </row>
    <row r="6">
      <c r="A6" s="16" t="inlineStr">
        <is>
          <t>2020 - 2023 (48 Mos)</t>
        </is>
      </c>
      <c r="B6" s="5" t="inlineStr">
        <is>
          <t>North State Bank 4431 vs CINC Books</t>
        </is>
      </c>
      <c r="C6" s="16" t="inlineStr">
        <is>
          <t>~$38,000.00 Gap</t>
        </is>
      </c>
      <c r="D6" s="5" t="inlineStr">
        <is>
          <t>Bank statement cash sat $38k higher than balance sheet cash for 48 consecutive months</t>
        </is>
      </c>
      <c r="E6" s="5" t="inlineStr">
        <is>
          <t>Proves bank reconciliations were bypassed or falsified for 4 consecutive years.</t>
        </is>
      </c>
    </row>
    <row r="7">
      <c r="A7" s="16" t="inlineStr">
        <is>
          <t>Jan 15, 2020</t>
        </is>
      </c>
      <c r="B7" s="5" t="inlineStr">
        <is>
          <t>Reserve 4449 -&gt; Operating 4431</t>
        </is>
      </c>
      <c r="C7" s="16" t="inlineStr">
        <is>
          <t>$9,588.00</t>
        </is>
      </c>
      <c r="D7" s="5" t="inlineStr">
        <is>
          <t>Electronic fund transfer from reserves into operating account</t>
        </is>
      </c>
      <c r="E7" s="5" t="inlineStr">
        <is>
          <t>Unauthorized reserve raid bypassing P&amp;L accounting.</t>
        </is>
      </c>
    </row>
    <row r="8">
      <c r="A8" s="16" t="inlineStr">
        <is>
          <t>Sep 24, 2020</t>
        </is>
      </c>
      <c r="B8" s="5" t="inlineStr">
        <is>
          <t>Reserve 4449 -&gt; Operating 4431</t>
        </is>
      </c>
      <c r="C8" s="16" t="inlineStr">
        <is>
          <t>$9,740.94</t>
        </is>
      </c>
      <c r="D8" s="5" t="inlineStr">
        <is>
          <t>Electronic fund transfer from reserves into operating account</t>
        </is>
      </c>
      <c r="E8" s="5" t="inlineStr">
        <is>
          <t>Unauthorized reserve raid bypassing P&amp;L accounting.</t>
        </is>
      </c>
    </row>
    <row r="9">
      <c r="A9" s="16" t="inlineStr">
        <is>
          <t>Nov 19, 2021</t>
        </is>
      </c>
      <c r="B9" s="5" t="inlineStr">
        <is>
          <t>Reserve 4449 -&gt; Operating 4431</t>
        </is>
      </c>
      <c r="C9" s="16" t="inlineStr">
        <is>
          <t>$14,187.56</t>
        </is>
      </c>
      <c r="D9" s="5" t="inlineStr">
        <is>
          <t>Six electronic transfers in a single business day pulling reserve cash into operating</t>
        </is>
      </c>
      <c r="E9" s="5" t="inlineStr">
        <is>
          <t>Systematic liquidation of reserve cash to cover operating shortfalls.</t>
        </is>
      </c>
    </row>
    <row r="10">
      <c r="A10" s="16" t="inlineStr">
        <is>
          <t>Sep 15, 2022</t>
        </is>
      </c>
      <c r="B10" s="5" t="inlineStr">
        <is>
          <t>Reserve Account 4449</t>
        </is>
      </c>
      <c r="C10" s="16" t="inlineStr">
        <is>
          <t>$300 / Closing</t>
        </is>
      </c>
      <c r="D10" s="5" t="inlineStr">
        <is>
          <t>Regular capital contribution transfers from home sales ceased completely</t>
        </is>
      </c>
      <c r="E10" s="5" t="inlineStr">
        <is>
          <t>Breach of reserve funding obligations under CC&amp;Rs.</t>
        </is>
      </c>
    </row>
    <row r="11">
      <c r="A11" s="16" t="inlineStr">
        <is>
          <t>Nov 02 - Nov 07, 2022</t>
        </is>
      </c>
      <c r="B11" s="5" t="inlineStr">
        <is>
          <t>Operating Account 4431 Checks</t>
        </is>
      </c>
      <c r="C11" s="16" t="inlineStr">
        <is>
          <t>$15,107.00</t>
        </is>
      </c>
      <c r="D11" s="5" t="inlineStr">
        <is>
          <t>Three large checks cleared (#3345: $5,213; #3347: $7,939; #3346: $1,955); Nov/Dec P&amp;Ls omitted from annual packet</t>
        </is>
      </c>
      <c r="E11" s="5" t="inlineStr">
        <is>
          <t>Unverified cash drain during omitted reporting period.</t>
        </is>
      </c>
    </row>
    <row r="12">
      <c r="A12" s="16" t="inlineStr">
        <is>
          <t>Jan 31, 2024</t>
        </is>
      </c>
      <c r="B12" s="5" t="inlineStr">
        <is>
          <t>CINC Operating Cash &amp; Equity</t>
        </is>
      </c>
      <c r="C12" s="16" t="inlineStr">
        <is>
          <t>+$38,019.67</t>
        </is>
      </c>
      <c r="D12" s="5" t="inlineStr">
        <is>
          <t>Arbitrary balancing plug entered into cash and equity without any bank deposit</t>
        </is>
      </c>
      <c r="E12" s="5" t="inlineStr">
        <is>
          <t>Fabrication of general ledger entries to force books to tie to bank.</t>
        </is>
      </c>
    </row>
    <row r="13">
      <c r="A13" s="16" t="inlineStr">
        <is>
          <t>Jul 31, 2024</t>
        </is>
      </c>
      <c r="B13" s="5" t="inlineStr">
        <is>
          <t>Old Operating 4431 vs New Acct 2901</t>
        </is>
      </c>
      <c r="C13" s="16" t="inlineStr">
        <is>
          <t>$20,855.08</t>
        </is>
      </c>
      <c r="D13" s="5" t="inlineStr">
        <is>
          <t>Wake HOA transferred $100k to new account 2901, leaving $20,855.08 stranded in Old 4431</t>
        </is>
      </c>
      <c r="E13" s="5" t="inlineStr">
        <is>
          <t>Unaccounted transition float. Less 1 mo recurring bills ($3,573.83) = $17,281.25.</t>
        </is>
      </c>
    </row>
    <row r="14">
      <c r="A14" s="16" t="inlineStr">
        <is>
          <t>Jan - Apr 2026</t>
        </is>
      </c>
      <c r="B14" s="5" t="inlineStr">
        <is>
          <t>GL 20-5110-00 (Loan from Reserves)</t>
        </is>
      </c>
      <c r="C14" s="16" t="inlineStr">
        <is>
          <t>$17,281.25</t>
        </is>
      </c>
      <c r="D14" s="5" t="inlineStr">
        <is>
          <t>Carried as an artificial negative operating liability mirroring positive reserve liability</t>
        </is>
      </c>
      <c r="E14" s="5" t="inlineStr">
        <is>
          <t>Hole in balance sheet from transition fund transfer.</t>
        </is>
      </c>
    </row>
    <row r="15">
      <c r="A15" s="16" t="inlineStr">
        <is>
          <t>May 2026</t>
        </is>
      </c>
      <c r="B15" s="5" t="inlineStr">
        <is>
          <t>GL 30-3900-01 (Retained Earnings - Reserves)</t>
        </is>
      </c>
      <c r="C15" s="16" t="inlineStr">
        <is>
          <t>$17,281.25</t>
        </is>
      </c>
      <c r="D15" s="5" t="inlineStr">
        <is>
          <t>Loan liability deleted; $17,281.25 added directly into Reserve Retained Earnings with no repayment or resolution</t>
        </is>
      </c>
      <c r="E15" s="5" t="inlineStr">
        <is>
          <t>Direct falsification of financial statements under N.C.G.S. § 47F-3-118.</t>
        </is>
      </c>
    </row>
    <row r="16">
      <c r="A16" s="16" t="inlineStr">
        <is>
          <t>Mar - Apr 2026</t>
        </is>
      </c>
      <c r="B16" s="5" t="inlineStr">
        <is>
          <t>GL 40-4065-00 (Capital Contributions)</t>
        </is>
      </c>
      <c r="C16" s="16" t="inlineStr">
        <is>
          <t>($6,000.00)</t>
        </is>
      </c>
      <c r="D16" s="5" t="inlineStr">
        <is>
          <t>Twenty $300 transfer fee refunds booked as negative revenue to hide payout</t>
        </is>
      </c>
      <c r="E16" s="5" t="inlineStr">
        <is>
          <t>Unbudgeted restitution payout hidden on Income Statement.</t>
        </is>
      </c>
    </row>
    <row r="17">
      <c r="A17" s="16" t="inlineStr">
        <is>
          <t>Sep 2026</t>
        </is>
      </c>
      <c r="B17" s="5" t="inlineStr">
        <is>
          <t>GL 40-4065-00 (Capital Contributions)</t>
        </is>
      </c>
      <c r="C17" s="16" t="inlineStr">
        <is>
          <t>+$6,450.00</t>
        </is>
      </c>
      <c r="D17" s="5" t="inlineStr">
        <is>
          <t>Bulk lump-sum deposit logged to zero out negative balance before year-end</t>
        </is>
      </c>
      <c r="E17" s="5" t="inlineStr">
        <is>
          <t>Unexplained ledger plug netting account to +$450.00.</t>
        </is>
      </c>
    </row>
    <row r="18">
      <c r="A18" s="16" t="inlineStr">
        <is>
          <t>Aug - Sep 2026</t>
        </is>
      </c>
      <c r="B18" s="5" t="inlineStr">
        <is>
          <t>GL 70-7030-00 -&gt; GL 70-7050-00</t>
        </is>
      </c>
      <c r="C18" s="16" t="inlineStr">
        <is>
          <t>$178.21</t>
        </is>
      </c>
      <c r="D18" s="5" t="inlineStr">
        <is>
          <t>Unbudgeted street lights reversed with negative credit and shifted to Common Gas</t>
        </is>
      </c>
      <c r="E18" s="5" t="inlineStr">
        <is>
          <t>Intentional concealment of developer utility subsidization.</t>
        </is>
      </c>
    </row>
    <row r="19">
      <c r="A19" s="16" t="inlineStr">
        <is>
          <t>Jul - Sep 2026</t>
        </is>
      </c>
      <c r="B19" s="5" t="inlineStr">
        <is>
          <t>GL 80-8410-00 (Legal Expense)</t>
        </is>
      </c>
      <c r="C19" s="16" t="inlineStr">
        <is>
          <t>$8,635.13+</t>
        </is>
      </c>
      <c r="D19" s="5" t="inlineStr">
        <is>
          <t>Legal expenses surged following May 27 developer annexation ($2,853 Jul, $5,782 Sep)</t>
        </is>
      </c>
      <c r="E19" s="5" t="inlineStr">
        <is>
          <t>Existing homeowners financing developer annexation legal defense.</t>
        </is>
      </c>
    </row>
    <row r="20">
      <c r="A20" s="16" t="inlineStr">
        <is>
          <t>Oct 18, 2026</t>
        </is>
      </c>
      <c r="B20" s="5" t="inlineStr">
        <is>
          <t>Audit Eblast 2A</t>
        </is>
      </c>
      <c r="C20" s="16" t="inlineStr">
        <is>
          <t>$9,000.00</t>
        </is>
      </c>
      <c r="D20" s="5" t="inlineStr">
        <is>
          <t>Board claims BRC audit cost $9,000 from operating funds; fee is 100% missing from 2026 estimate on spreadsheet</t>
        </is>
      </c>
      <c r="E20" s="5" t="inlineStr">
        <is>
          <t>Contradictory representations and hidden audit expense.</t>
        </is>
      </c>
    </row>
    <row r="21">
      <c r="A21" s="17" t="inlineStr">
        <is>
          <t>Aug/Sep 2024</t>
        </is>
      </c>
      <c r="B21" s="7" t="inlineStr">
        <is>
          <t>Clubhouse Lease (Garner Road Assoc.)</t>
        </is>
      </c>
      <c r="C21" s="17" t="inlineStr">
        <is>
          <t>$4,200 (2023) / $4,800</t>
        </is>
      </c>
      <c r="D21" s="7" t="inlineStr">
        <is>
          <t>Backdated June 1, 2024 lease signed Aug/Sep 2024 (notarized by George Pittman); admits 2023 rent unpaid until late 2024; HOA pays 100% of utilities/taxes/insurance free</t>
        </is>
      </c>
      <c r="E21" s="7" t="inlineStr">
        <is>
          <t>Unconscionable declarant self-dealing lease under N.C.G.S. § 47F-3-105 &amp; Conleys Creek.</t>
        </is>
      </c>
    </row>
    <row r="22">
      <c r="A22" s="17" t="inlineStr">
        <is>
          <t>Jan 1, 2025 (Audit)</t>
        </is>
      </c>
      <c r="B22" s="7" t="inlineStr">
        <is>
          <t>BRC Audit Page 1, 4 &amp; Note 6</t>
        </is>
      </c>
      <c r="C22" s="17" t="inlineStr">
        <is>
          <t>-$132,675.00</t>
        </is>
      </c>
      <c r="D22" s="7" t="inlineStr">
        <is>
          <t>BRC forced to restate 2024 financial statements downward by -$132,675 because HOA failed to follow GAAP ASC 606 since Jan 1, 2019</t>
        </is>
      </c>
      <c r="E22" s="7" t="inlineStr">
        <is>
          <t>Directly refutes Board claim in Oct 18 eBlast that books 'were and are properly maintained.'</t>
        </is>
      </c>
    </row>
    <row r="23">
      <c r="A23" s="17" t="inlineStr">
        <is>
          <t>FY 2025 (Audit)</t>
        </is>
      </c>
      <c r="B23" s="7" t="inlineStr">
        <is>
          <t>BRC Audit Page 4 &amp; 5 (Reserves)</t>
        </is>
      </c>
      <c r="C23" s="17" t="inlineStr">
        <is>
          <t>+$35,612 / +$22,215 Cash</t>
        </is>
      </c>
      <c r="D23" s="7" t="inlineStr">
        <is>
          <t>Homeowners funded $29,488 assessments + $4,800 rent + $1,324 interest = $35,612 to Reserves; $22,215 cash added &amp; $13,397 repaid prior loan</t>
        </is>
      </c>
      <c r="E23" s="7" t="inlineStr">
        <is>
          <t>Proves Board LIED on Oct 18 when claiming 2025 reserve funding was not conducted due to member lawsuit.</t>
        </is>
      </c>
    </row>
    <row r="24">
      <c r="A24" s="17" t="inlineStr">
        <is>
          <t>FY 2025 (Audit)</t>
        </is>
      </c>
      <c r="B24" s="7" t="inlineStr">
        <is>
          <t>BRC Audit Page 4 (Operating Loss)</t>
        </is>
      </c>
      <c r="C24" s="17" t="inlineStr">
        <is>
          <t>-$35,192.00 Deficit</t>
        </is>
      </c>
      <c r="D24" s="7" t="inlineStr">
        <is>
          <t>Operating revenue $116,387 vs Operating expenses $151,579, driven by $48,407 in Professional Fees (41.6% of revenue!)</t>
        </is>
      </c>
      <c r="E24" s="7" t="inlineStr">
        <is>
          <t>Board concealed massive -$35,192 operating deficit caused by runaway legal/professional spending.</t>
        </is>
      </c>
    </row>
    <row r="25">
      <c r="A25" s="17" t="inlineStr">
        <is>
          <t>Dec 31, 2025 (Audit)</t>
        </is>
      </c>
      <c r="B25" s="7" t="inlineStr">
        <is>
          <t>BRC Audit Page 3 (Due to Operating)</t>
        </is>
      </c>
      <c r="C25" s="17" t="inlineStr">
        <is>
          <t>$12,481.00 / $168,287</t>
        </is>
      </c>
      <c r="D25" s="7" t="inlineStr">
        <is>
          <t>BRC certified $12,481 of the $180,768 Reserve cash is owed back to Operating ($17,281.25 CINC loan less $4,800 rent); net Reserves = $168,287</t>
        </is>
      </c>
      <c r="E25" s="7" t="inlineStr">
        <is>
          <t>Proves May 2026 CINC plug of $17,281.25 into Reserve Equity was false and reserve gap is $12,481 worse!</t>
        </is>
      </c>
    </row>
    <row r="26">
      <c r="A26" s="17" t="inlineStr">
        <is>
          <t>Oct 28, 2026</t>
        </is>
      </c>
      <c r="B26" s="7" t="inlineStr">
        <is>
          <t>BRC Audit Page 2 (Management Letter)</t>
        </is>
      </c>
      <c r="C26" s="17" t="inlineStr">
        <is>
          <t>Withheld</t>
        </is>
      </c>
      <c r="D26" s="7" t="inlineStr">
        <is>
          <t>Board uploaded 11-page financial statements under 'Resident Info' but withheld BRC's Management Letter on internal control deficiencies</t>
        </is>
      </c>
      <c r="E26" s="7" t="inlineStr">
        <is>
          <t>Ongoing partial statutory default under N.C.G.S. §§ 47F-3-118 and 55A-16-02.</t>
        </is>
      </c>
    </row>
    <row r="27">
      <c r="A27" s="17" t="inlineStr">
        <is>
          <t>Feb 20, 2024 (Draft)</t>
        </is>
      </c>
      <c r="B27" s="7" t="inlineStr">
        <is>
          <t>Giles Flythe Reserve Study (Draft)</t>
        </is>
      </c>
      <c r="C27" s="17" t="inlineStr">
        <is>
          <t>$50,000/yr vs $0.00</t>
        </is>
      </c>
      <c r="D27" s="7" t="inlineStr">
        <is>
          <t>Stamped 'DRAFT FOR REVIEW PURPOSES ONLY'; George Pittman told Giles HOA had 178 units, $174,051 start bal, and $50k/yr contributions; Board misread 2025 YE ($269,661) as 2026 YE ($283,836-$293,040) and budgeted $0.00!</t>
        </is>
      </c>
      <c r="E27" s="7" t="inlineStr">
        <is>
          <t>Proves reserve deficit was caused by Board failing to fund the $50k-$54.5k/yr assumed in Giles study while deferring $40,019 in 2026 repairs.</t>
        </is>
      </c>
    </row>
  </sheetData>
  <mergeCells count="1"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8"/>
  <sheetViews>
    <sheetView showGridLines="1" workbookViewId="0">
      <selection activeCell="A1" sqref="A1"/>
    </sheetView>
  </sheetViews>
  <sheetFormatPr baseColWidth="8" defaultRowHeight="15"/>
  <cols>
    <col width="42" customWidth="1" min="1" max="1"/>
    <col width="22" customWidth="1" min="2" max="2"/>
    <col width="22" customWidth="1" min="3" max="3"/>
    <col width="25" customWidth="1" min="4" max="4"/>
    <col width="65" customWidth="1" min="5" max="5"/>
  </cols>
  <sheetData>
    <row r="1" ht="25" customHeight="1">
      <c r="A1" s="15" t="inlineStr">
        <is>
          <t>FORENSIC RECONCILIATION: 2025 BRC AUDIT REPORT VS. 2026 CINC LEDGERS &amp; BUDGET CLAIMS</t>
        </is>
      </c>
    </row>
    <row r="3" ht="24" customHeight="1">
      <c r="A3" s="3" t="inlineStr">
        <is>
          <t>Forensic Metric / Account</t>
        </is>
      </c>
      <c r="B3" s="4" t="inlineStr">
        <is>
          <t>BRC Audited 12/31/2025</t>
        </is>
      </c>
      <c r="C3" s="4" t="inlineStr">
        <is>
          <t>CINC Jan-Apr 2026</t>
        </is>
      </c>
      <c r="D3" s="4" t="inlineStr">
        <is>
          <t>CINC May-Oct 2026 (Falsified)</t>
        </is>
      </c>
      <c r="E3" s="3" t="inlineStr">
        <is>
          <t>Forensic Proof &amp; Variance Explanation</t>
        </is>
      </c>
    </row>
    <row r="4">
      <c r="A4" s="5" t="inlineStr">
        <is>
          <t>Replacement (Reserve) Bank Cash</t>
        </is>
      </c>
      <c r="B4" s="6" t="n">
        <v>180768</v>
      </c>
      <c r="C4" s="6" t="n">
        <v>180768.44</v>
      </c>
      <c r="D4" s="6" t="n">
        <v>180768.44</v>
      </c>
      <c r="E4" s="5" t="inlineStr">
        <is>
          <t>Identical bank cash as of 12/31/2025 (plus $1,639.97 interest by Oct 2026 = $182,408.41).</t>
        </is>
      </c>
    </row>
    <row r="5">
      <c r="A5" s="18" t="inlineStr">
        <is>
          <t>Interfund Loan Owed by Reserves to Operating</t>
        </is>
      </c>
      <c r="B5" s="19" t="n">
        <v>12481</v>
      </c>
      <c r="C5" s="19" t="n">
        <v>17281.25</v>
      </c>
      <c r="D5" s="19" t="n">
        <v>0</v>
      </c>
      <c r="E5" s="18" t="inlineStr">
        <is>
          <t>BRC credited $4,800 Clubhouse rent to Reserves ($17,281.25 - $4,800 = $12,481.25). In May 2026, CAM illegally wiped it to $0.00!</t>
        </is>
      </c>
    </row>
    <row r="6">
      <c r="A6" s="18" t="inlineStr">
        <is>
          <t>Net Unencumbered Reserve Balance</t>
        </is>
      </c>
      <c r="B6" s="19" t="n">
        <v>168287</v>
      </c>
      <c r="C6" s="19" t="n">
        <v>163487.19</v>
      </c>
      <c r="D6" s="19" t="n">
        <v>180768.44</v>
      </c>
      <c r="E6" s="18" t="inlineStr">
        <is>
          <t>BRC ($168,287) = CINC Apr ($163,487.19) + $4,800 rent. May 2026 CINC ($180,768.44) is overstated by $12,481.44!</t>
        </is>
      </c>
    </row>
    <row r="7">
      <c r="A7" s="5" t="inlineStr">
        <is>
          <t>Giles 2026 Year-End Reserve Benchmark</t>
        </is>
      </c>
      <c r="B7" s="6" t="n">
        <v>269661</v>
      </c>
      <c r="C7" s="6" t="n">
        <v>269661</v>
      </c>
      <c r="D7" s="6" t="n">
        <v>269661</v>
      </c>
      <c r="E7" s="5" t="inlineStr">
        <is>
          <t>Benchmark cited by Board in Oct 20, 2026 Budget Ratification Notice.</t>
        </is>
      </c>
    </row>
    <row r="8">
      <c r="A8" s="5" t="inlineStr">
        <is>
          <t>Reserve Shortfall vs. Giles Benchmark</t>
        </is>
      </c>
      <c r="B8" s="6" t="n">
        <v>-101374</v>
      </c>
      <c r="C8" s="6" t="n">
        <v>-106173.81</v>
      </c>
      <c r="D8" s="6" t="n">
        <v>-87252.59</v>
      </c>
      <c r="E8" s="5" t="inlineStr">
        <is>
          <t>Board used falsified May 2026 CINC balance (+10 mos interest) to claim an $87,252.59 shortfall; true shortfall is $12,481.44 WORSE ($99,734.03)!</t>
        </is>
      </c>
    </row>
    <row r="9">
      <c r="A9" s="7" t="inlineStr">
        <is>
          <t>1/1/2025 Beginning Fund Balance Restatement</t>
        </is>
      </c>
      <c r="B9" s="8" t="n">
        <v>-132675</v>
      </c>
      <c r="C9" s="8" t="n">
        <v>0</v>
      </c>
      <c r="D9" s="8" t="n">
        <v>0</v>
      </c>
      <c r="E9" s="7" t="inlineStr">
        <is>
          <t>BRC restated 2024 financial statements by -$132,675 due to 6 years of non-compliance with GAAP ASC Topic 606 (Note 6, Page 9).</t>
        </is>
      </c>
    </row>
    <row r="10">
      <c r="A10" s="5" t="inlineStr">
        <is>
          <t>2025 Reserve Additions (Assessments+Rent+Int)</t>
        </is>
      </c>
      <c r="B10" s="6" t="n">
        <v>35612</v>
      </c>
      <c r="C10" s="6" t="n">
        <v>0</v>
      </c>
      <c r="D10" s="6" t="n">
        <v>0</v>
      </c>
      <c r="E10" s="5" t="inlineStr">
        <is>
          <t>BRC Page 4 proves $29,488 assessments + $4,800 rent + $1,324 interest = $35,612 funded in 2025; disproves Board's lawsuit lie.</t>
        </is>
      </c>
    </row>
    <row r="11">
      <c r="A11" s="5" t="inlineStr">
        <is>
          <t>2025 Operating Revenue</t>
        </is>
      </c>
      <c r="B11" s="6" t="n">
        <v>116387</v>
      </c>
      <c r="C11" s="6" t="n">
        <v>0</v>
      </c>
      <c r="D11" s="6" t="n">
        <v>0</v>
      </c>
      <c r="E11" s="5" t="inlineStr">
        <is>
          <t>BRC Page 4 ($110,063 Operating Assessments + $17 Interest + $6,307 Other Income).</t>
        </is>
      </c>
    </row>
    <row r="12">
      <c r="A12" s="5" t="inlineStr">
        <is>
          <t>2025 Operating Expenses</t>
        </is>
      </c>
      <c r="B12" s="6" t="n">
        <v>151579</v>
      </c>
      <c r="C12" s="6" t="n">
        <v>0</v>
      </c>
      <c r="D12" s="6" t="n">
        <v>0</v>
      </c>
      <c r="E12" s="5" t="inlineStr">
        <is>
          <t>BRC Page 4: Driven by $48,407 in Professional Fees (41.6% of Operating Revenue) and $39,233 Pool.</t>
        </is>
      </c>
    </row>
    <row r="13">
      <c r="A13" s="18" t="inlineStr">
        <is>
          <t>2025 Net Operating Deficit (Rev Under Exp)</t>
        </is>
      </c>
      <c r="B13" s="19" t="n">
        <v>-35192</v>
      </c>
      <c r="C13" s="19" t="n">
        <v>0</v>
      </c>
      <c r="D13" s="19" t="n">
        <v>0</v>
      </c>
      <c r="E13" s="18" t="inlineStr">
        <is>
          <t>BRC Page 4: Massive -$35,192 operating loss concealed by the Board in its Oct 18 Audit Update.</t>
        </is>
      </c>
    </row>
    <row r="14">
      <c r="A14" s="18" t="inlineStr">
        <is>
          <t>Giles 2024 Starting Reserve Balance Input</t>
        </is>
      </c>
      <c r="B14" s="8" t="n">
        <v>158553</v>
      </c>
      <c r="C14" s="8" t="n">
        <v>174051</v>
      </c>
      <c r="D14" s="8" t="n">
        <v>174051</v>
      </c>
      <c r="E14" s="7" t="inlineStr">
        <is>
          <t>George Pittman told Giles 2024 starting cash was $174,051, but BRC Audit Page 5 proves even 1 year later (1/1/2025) Reserve cash was only $158,553 (net $132,675)!</t>
        </is>
      </c>
    </row>
    <row r="15">
      <c r="A15" s="18" t="inlineStr">
        <is>
          <t>Giles Annual Reserve Contribution (2026)</t>
        </is>
      </c>
      <c r="B15" s="8" t="n">
        <v>50000</v>
      </c>
      <c r="C15" s="8" t="n">
        <v>54080</v>
      </c>
      <c r="D15" s="8" t="n">
        <v>0</v>
      </c>
      <c r="E15" s="7" t="inlineStr">
        <is>
          <t>Giles Current Plan required $50,000/yr (Alt 1: $54,080; Alt 2: $54,500 in 2026); Board budgeted $0.00 on Line 43-4300-01!</t>
        </is>
      </c>
    </row>
    <row r="16">
      <c r="A16" s="18" t="inlineStr">
        <is>
          <t>Giles Annual Reserve Contribution (2027)</t>
        </is>
      </c>
      <c r="B16" s="8" t="n">
        <v>50000</v>
      </c>
      <c r="C16" s="8" t="n">
        <v>56243</v>
      </c>
      <c r="D16" s="8" t="n">
        <v>0</v>
      </c>
      <c r="E16" s="7" t="inlineStr">
        <is>
          <t>Giles Current Plan required $50,000/yr (Alt 1: $56,243; Alt 2: $59,000 in 2027); Board budgeted $0.00 on Line 43-4300-01!</t>
        </is>
      </c>
    </row>
    <row r="17">
      <c r="A17" s="18" t="inlineStr">
        <is>
          <t>Giles True 2026 Year-End Benchmark</t>
        </is>
      </c>
      <c r="B17" s="8" t="n">
        <v>283836</v>
      </c>
      <c r="C17" s="8" t="n">
        <v>290038</v>
      </c>
      <c r="D17" s="8" t="n">
        <v>269661</v>
      </c>
      <c r="E17" s="7" t="inlineStr">
        <is>
          <t>Board misread Giles App A Page 11: $269,661 was 2025 Year-End / 2026 Starting balance; true 2026 Year-End benchmark is $283,836 (Current) to $290,038 (Alt 1)!</t>
        </is>
      </c>
    </row>
    <row r="18">
      <c r="A18" s="18" t="inlineStr">
        <is>
          <t>Giles Scheduled 2026 Capital Repairs</t>
        </is>
      </c>
      <c r="B18" s="8" t="n">
        <v>40019</v>
      </c>
      <c r="C18" s="8" t="n">
        <v>37000</v>
      </c>
      <c r="D18" s="8" t="n">
        <v>0</v>
      </c>
      <c r="E18" s="7" t="inlineStr">
        <is>
          <t>Giles scheduled $30k exterior restroom partition refurbishment + $7k pool filtration ($40,019 w/ inflation) in 2026; Board spent $0.00!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2026-10-23T21:01:32Z</dcterms:created>
  <dcterms:modified xmlns:dcterms="http://purl.org/dc/terms/" xmlns:xsi="http://www.w3.org/2001/XMLSchema-instance" xsi:type="dcterms:W3CDTF">2026-10-28T15:24:30Z</dcterms:modified>
</cp:coreProperties>
</file>